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IKA GUTIERREZ\Ejercicio 2022\CUENTA PUBLICA 2021\INFORMACION LDF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5" i="1" l="1"/>
  <c r="H157" i="1"/>
  <c r="H150" i="1"/>
  <c r="H140" i="1"/>
  <c r="H144" i="1"/>
  <c r="H146" i="1"/>
  <c r="H135" i="1"/>
  <c r="H127" i="1"/>
  <c r="H131" i="1"/>
  <c r="H118" i="1"/>
  <c r="H120" i="1"/>
  <c r="H115" i="1"/>
  <c r="H107" i="1"/>
  <c r="H113" i="1"/>
  <c r="H98" i="1"/>
  <c r="H95" i="1"/>
  <c r="H93" i="1"/>
  <c r="H79" i="1"/>
  <c r="H83" i="1"/>
  <c r="H78" i="1"/>
  <c r="H71" i="1"/>
  <c r="H55" i="1"/>
  <c r="H51" i="1"/>
  <c r="H31" i="1"/>
  <c r="E153" i="1"/>
  <c r="H153" i="1" s="1"/>
  <c r="E154" i="1"/>
  <c r="H154" i="1" s="1"/>
  <c r="E155" i="1"/>
  <c r="E156" i="1"/>
  <c r="H156" i="1" s="1"/>
  <c r="E157" i="1"/>
  <c r="E158" i="1"/>
  <c r="H158" i="1" s="1"/>
  <c r="E152" i="1"/>
  <c r="H152" i="1" s="1"/>
  <c r="E149" i="1"/>
  <c r="H149" i="1" s="1"/>
  <c r="E150" i="1"/>
  <c r="E148" i="1"/>
  <c r="H148" i="1" s="1"/>
  <c r="E140" i="1"/>
  <c r="E141" i="1"/>
  <c r="H141" i="1" s="1"/>
  <c r="E142" i="1"/>
  <c r="H142" i="1" s="1"/>
  <c r="E143" i="1"/>
  <c r="H143" i="1" s="1"/>
  <c r="E144" i="1"/>
  <c r="E145" i="1"/>
  <c r="H145" i="1" s="1"/>
  <c r="E146" i="1"/>
  <c r="E139" i="1"/>
  <c r="H139" i="1" s="1"/>
  <c r="E136" i="1"/>
  <c r="H136" i="1" s="1"/>
  <c r="E137" i="1"/>
  <c r="H137" i="1" s="1"/>
  <c r="E135" i="1"/>
  <c r="E133" i="1"/>
  <c r="H133" i="1" s="1"/>
  <c r="E126" i="1"/>
  <c r="H126" i="1" s="1"/>
  <c r="E127" i="1"/>
  <c r="E128" i="1"/>
  <c r="H128" i="1" s="1"/>
  <c r="E129" i="1"/>
  <c r="H129" i="1" s="1"/>
  <c r="E131" i="1"/>
  <c r="E132" i="1"/>
  <c r="H132" i="1" s="1"/>
  <c r="E125" i="1"/>
  <c r="H125" i="1" s="1"/>
  <c r="E116" i="1"/>
  <c r="H116" i="1" s="1"/>
  <c r="E117" i="1"/>
  <c r="H117" i="1" s="1"/>
  <c r="E118" i="1"/>
  <c r="E119" i="1"/>
  <c r="H119" i="1" s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E88" i="1"/>
  <c r="H88" i="1" s="1"/>
  <c r="E89" i="1"/>
  <c r="H89" i="1" s="1"/>
  <c r="E90" i="1"/>
  <c r="H90" i="1" s="1"/>
  <c r="E91" i="1"/>
  <c r="H91" i="1" s="1"/>
  <c r="E92" i="1"/>
  <c r="H92" i="1" s="1"/>
  <c r="E93" i="1"/>
  <c r="E87" i="1"/>
  <c r="H87" i="1" s="1"/>
  <c r="E79" i="1"/>
  <c r="E80" i="1"/>
  <c r="H80" i="1" s="1"/>
  <c r="E81" i="1"/>
  <c r="H81" i="1" s="1"/>
  <c r="E82" i="1"/>
  <c r="H82" i="1" s="1"/>
  <c r="E83" i="1"/>
  <c r="E84" i="1"/>
  <c r="H84" i="1" s="1"/>
  <c r="E78" i="1"/>
  <c r="E75" i="1"/>
  <c r="H75" i="1" s="1"/>
  <c r="E76" i="1"/>
  <c r="H76" i="1" s="1"/>
  <c r="E74" i="1"/>
  <c r="H74" i="1" s="1"/>
  <c r="E70" i="1"/>
  <c r="H70" i="1" s="1"/>
  <c r="E71" i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E56" i="1"/>
  <c r="H56" i="1" s="1"/>
  <c r="E57" i="1"/>
  <c r="H57" i="1" s="1"/>
  <c r="E58" i="1"/>
  <c r="H58" i="1" s="1"/>
  <c r="E59" i="1"/>
  <c r="H59" i="1" s="1"/>
  <c r="E51" i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G124" i="1"/>
  <c r="F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C85" i="1" s="1"/>
  <c r="H94" i="1"/>
  <c r="G94" i="1"/>
  <c r="F94" i="1"/>
  <c r="E94" i="1"/>
  <c r="D94" i="1"/>
  <c r="C94" i="1"/>
  <c r="H86" i="1"/>
  <c r="G86" i="1"/>
  <c r="G85" i="1" s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F10" i="1" s="1"/>
  <c r="E12" i="1"/>
  <c r="D12" i="1"/>
  <c r="D10" i="1" s="1"/>
  <c r="C12" i="1"/>
  <c r="C10" i="1"/>
  <c r="C160" i="1" l="1"/>
  <c r="G10" i="1"/>
  <c r="G160" i="1" s="1"/>
  <c r="F85" i="1"/>
  <c r="F160" i="1" s="1"/>
  <c r="H10" i="1"/>
  <c r="E10" i="1"/>
  <c r="D124" i="1"/>
  <c r="D85" i="1"/>
  <c r="D160" i="1" s="1"/>
  <c r="E130" i="1"/>
  <c r="E124" i="1" s="1"/>
  <c r="E85" i="1" s="1"/>
  <c r="E160" i="1" s="1"/>
  <c r="H130" i="1" l="1"/>
  <c r="H124" i="1" s="1"/>
  <c r="H85" i="1" s="1"/>
  <c r="H160" i="1" s="1"/>
</calcChain>
</file>

<file path=xl/sharedStrings.xml><?xml version="1.0" encoding="utf-8"?>
<sst xmlns="http://schemas.openxmlformats.org/spreadsheetml/2006/main" count="169" uniqueCount="95">
  <si>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</si>
  <si>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</si>
  <si>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</si>
  <si>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</si>
  <si>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</si>
  <si>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</si>
  <si>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</si>
  <si>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</si>
  <si>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</si>
  <si>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</si>
  <si>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</si>
  <si>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</si>
  <si>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</si>
  <si>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</si>
  <si>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</si>
  <si>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</si>
  <si>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</si>
  <si>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</si>
  <si>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</si>
  <si>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</si>
  <si>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</si>
  <si>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</si>
  <si>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</si>
  <si>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</si>
  <si>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</si>
  <si>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</si>
  <si>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</si>
  <si>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</si>
  <si>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</si>
  <si>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</si>
  <si>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</si>
  <si>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</si>
  <si>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</si>
  <si>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</si>
  <si>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</si>
  <si>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</si>
  <si>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</si>
  <si>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</si>
  <si>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</si>
  <si>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</si>
  <si>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</si>
  <si>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</si>
  <si>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</si>
  <si>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</si>
  <si>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</si>
  <si>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</si>
  <si>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</si>
  <si>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</si>
  <si>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</si>
  <si>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</si>
  <si>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</si>
  <si>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</si>
  <si>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</si>
  <si>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</si>
  <si>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</si>
  <si>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</si>
  <si>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</si>
  <si>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</si>
  <si>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</si>
  <si>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</si>
  <si>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</si>
  <si>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</si>
  <si>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</si>
  <si>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</si>
  <si>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</si>
  <si>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</si>
  <si>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</si>
  <si>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</si>
  <si>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</si>
  <si>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</si>
  <si>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</si>
  <si>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</si>
  <si>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</si>
  <si>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</si>
  <si>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</si>
  <si>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</si>
  <si>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</si>
  <si>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</si>
  <si>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</si>
  <si>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</si>
  <si>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</si>
  <si>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</si>
  <si>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</si>
  <si>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</si>
  <si>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</si>
  <si>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</si>
  <si>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</si>
  <si>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</si>
  <si>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Chihuahuense de Salud</t>
  </si>
  <si>
    <t>Del 01 de enero al 31 de diciembre  de 2021 (b)</t>
  </si>
  <si>
    <t>DR. FELIPE FERNANDO SANDOVAL MAGALLANES.</t>
  </si>
  <si>
    <t>LIC. GILBERTO BAEZA MENDOZA.</t>
  </si>
  <si>
    <t>SECRETARIO DE SALUD Y DIRECTOR GENERAL DEL</t>
  </si>
  <si>
    <t>DIRECTOR ADMINISTRATIVO DEL</t>
  </si>
  <si>
    <t>INSTITUTO CHIHUAHUENSE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</si>
</sst>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15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48" zoomScale="90" zoomScaleNormal="90" workbookViewId="0">
      <selection activeCell="D179" sqref="D179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7" style="1" customWidth="1"/>
    <col min="4" max="4" width="13.5703125" style="1" customWidth="1"/>
    <col min="5" max="5" width="16.85546875" style="1" customWidth="1"/>
    <col min="6" max="6" width="18.140625" style="1" customWidth="1"/>
    <col min="7" max="7" width="17.5703125" style="1" customWidth="1"/>
    <col min="8" max="8" width="32.8554687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2353921355.329999</v>
      </c>
      <c r="D10" s="8">
        <f>SUM(D12,D20,D30,D40,D50,D60,D64,D73,D77)</f>
        <v>547211952.26999938</v>
      </c>
      <c r="E10" s="28">
        <f t="shared" ref="E10:H10" si="0">SUM(E12,E20,E30,E40,E50,E60,E64,E73,E77)</f>
        <v>2901133307.5999985</v>
      </c>
      <c r="F10" s="8">
        <f t="shared" si="0"/>
        <v>2172318317.6628227</v>
      </c>
      <c r="G10" s="8">
        <f t="shared" si="0"/>
        <v>2172318317.6628227</v>
      </c>
      <c r="H10" s="28">
        <f t="shared" si="0"/>
        <v>728814989.93717587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1478824790.7199993</v>
      </c>
      <c r="D12" s="7">
        <f>SUM(D13:D19)</f>
        <v>255039793.30000004</v>
      </c>
      <c r="E12" s="29">
        <f t="shared" ref="E12:H12" si="1">SUM(E13:E19)</f>
        <v>1733864584.0199995</v>
      </c>
      <c r="F12" s="7">
        <f t="shared" si="1"/>
        <v>1509054254.3800001</v>
      </c>
      <c r="G12" s="7">
        <f t="shared" si="1"/>
        <v>1509054254.3800001</v>
      </c>
      <c r="H12" s="29">
        <f t="shared" si="1"/>
        <v>224810329.6399993</v>
      </c>
    </row>
    <row r="13" spans="2:9" ht="24" x14ac:dyDescent="0.2">
      <c r="B13" s="10" t="s">
        <v>14</v>
      </c>
      <c r="C13" s="25">
        <v>572594339.65999961</v>
      </c>
      <c r="D13" s="25">
        <v>57460863.229999542</v>
      </c>
      <c r="E13" s="30">
        <f>SUM(C13:D13)</f>
        <v>630055202.88999915</v>
      </c>
      <c r="F13" s="26">
        <v>778057075.23000014</v>
      </c>
      <c r="G13" s="26">
        <v>778057075.23000014</v>
      </c>
      <c r="H13" s="34">
        <f>SUM(E13-F13)</f>
        <v>-148001872.34000099</v>
      </c>
    </row>
    <row r="14" spans="2:9" ht="22.9" customHeight="1" x14ac:dyDescent="0.2">
      <c r="B14" s="10" t="s">
        <v>15</v>
      </c>
      <c r="C14" s="25">
        <v>115803621.91999994</v>
      </c>
      <c r="D14" s="25">
        <v>5948010.7399999946</v>
      </c>
      <c r="E14" s="30">
        <f t="shared" ref="E14:E79" si="2">SUM(C14:D14)</f>
        <v>121751632.65999994</v>
      </c>
      <c r="F14" s="26">
        <v>175472922.92000002</v>
      </c>
      <c r="G14" s="26">
        <v>175472922.92000002</v>
      </c>
      <c r="H14" s="34">
        <f t="shared" ref="H14:H79" si="3">SUM(E14-F14)</f>
        <v>-53721290.26000008</v>
      </c>
    </row>
    <row r="15" spans="2:9" x14ac:dyDescent="0.2">
      <c r="B15" s="10" t="s">
        <v>16</v>
      </c>
      <c r="C15" s="25">
        <v>101630602.99999988</v>
      </c>
      <c r="D15" s="25">
        <v>2378363.0799999833</v>
      </c>
      <c r="E15" s="30">
        <f t="shared" si="2"/>
        <v>104008966.07999986</v>
      </c>
      <c r="F15" s="26">
        <v>129958386.11999999</v>
      </c>
      <c r="G15" s="26">
        <v>129958386.11999999</v>
      </c>
      <c r="H15" s="34">
        <f t="shared" si="3"/>
        <v>-25949420.040000126</v>
      </c>
    </row>
    <row r="16" spans="2:9" x14ac:dyDescent="0.2">
      <c r="B16" s="10" t="s">
        <v>17</v>
      </c>
      <c r="C16" s="25">
        <v>93402224.649999931</v>
      </c>
      <c r="D16" s="25">
        <v>1023531.9000000209</v>
      </c>
      <c r="E16" s="30">
        <f t="shared" si="2"/>
        <v>94425756.549999952</v>
      </c>
      <c r="F16" s="26">
        <v>146380219.63</v>
      </c>
      <c r="G16" s="26">
        <v>146380219.63</v>
      </c>
      <c r="H16" s="34">
        <f t="shared" si="3"/>
        <v>-51954463.080000043</v>
      </c>
    </row>
    <row r="17" spans="2:8" x14ac:dyDescent="0.2">
      <c r="B17" s="10" t="s">
        <v>18</v>
      </c>
      <c r="C17" s="25">
        <v>269445361.17000002</v>
      </c>
      <c r="D17" s="25">
        <v>16749014.260000288</v>
      </c>
      <c r="E17" s="30">
        <f t="shared" si="2"/>
        <v>286194375.43000031</v>
      </c>
      <c r="F17" s="26">
        <v>257968260.73999998</v>
      </c>
      <c r="G17" s="26">
        <v>257968260.73999998</v>
      </c>
      <c r="H17" s="34">
        <f t="shared" si="3"/>
        <v>28226114.690000325</v>
      </c>
    </row>
    <row r="18" spans="2:8" x14ac:dyDescent="0.2">
      <c r="B18" s="10" t="s">
        <v>19</v>
      </c>
      <c r="C18" s="25">
        <v>0</v>
      </c>
      <c r="D18" s="25">
        <v>0</v>
      </c>
      <c r="E18" s="30">
        <f>SUM(C18:D18)</f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325948640.31999999</v>
      </c>
      <c r="D19" s="25">
        <v>171480010.09000021</v>
      </c>
      <c r="E19" s="30">
        <f>SUM(C19:D19)</f>
        <v>497428650.41000021</v>
      </c>
      <c r="F19" s="26">
        <v>21217389.739999995</v>
      </c>
      <c r="G19" s="26">
        <v>21217389.739999995</v>
      </c>
      <c r="H19" s="34">
        <f t="shared" si="3"/>
        <v>476211260.6700002</v>
      </c>
    </row>
    <row r="20" spans="2:8" s="9" customFormat="1" ht="24" x14ac:dyDescent="0.2">
      <c r="B20" s="12" t="s">
        <v>21</v>
      </c>
      <c r="C20" s="7">
        <f>SUM(C21:C29)</f>
        <v>460438188.0599997</v>
      </c>
      <c r="D20" s="7">
        <f t="shared" ref="D20:H20" si="4">SUM(D21:D29)</f>
        <v>280935405.12999934</v>
      </c>
      <c r="E20" s="29">
        <f t="shared" si="4"/>
        <v>741373593.1899991</v>
      </c>
      <c r="F20" s="7">
        <f t="shared" si="4"/>
        <v>367653515.18456513</v>
      </c>
      <c r="G20" s="7">
        <f t="shared" si="4"/>
        <v>367653515.18456513</v>
      </c>
      <c r="H20" s="29">
        <f t="shared" si="4"/>
        <v>373720078.00543386</v>
      </c>
    </row>
    <row r="21" spans="2:8" ht="24" x14ac:dyDescent="0.2">
      <c r="B21" s="10" t="s">
        <v>22</v>
      </c>
      <c r="C21" s="25">
        <v>22693318.50999999</v>
      </c>
      <c r="D21" s="25">
        <v>1070179.5499999933</v>
      </c>
      <c r="E21" s="30">
        <f t="shared" si="2"/>
        <v>23763498.059999984</v>
      </c>
      <c r="F21" s="26">
        <v>1195476.4510800003</v>
      </c>
      <c r="G21" s="26">
        <v>1195476.4510800003</v>
      </c>
      <c r="H21" s="34">
        <f t="shared" si="3"/>
        <v>22568021.608919982</v>
      </c>
    </row>
    <row r="22" spans="2:8" x14ac:dyDescent="0.2">
      <c r="B22" s="10" t="s">
        <v>23</v>
      </c>
      <c r="C22" s="25">
        <v>18890488.619999997</v>
      </c>
      <c r="D22" s="25">
        <v>366879.25</v>
      </c>
      <c r="E22" s="30">
        <f t="shared" si="2"/>
        <v>19257367.869999997</v>
      </c>
      <c r="F22" s="26">
        <v>1622635.2000000007</v>
      </c>
      <c r="G22" s="26">
        <v>1622635.2000000007</v>
      </c>
      <c r="H22" s="34">
        <f t="shared" si="3"/>
        <v>17634732.669999998</v>
      </c>
    </row>
    <row r="23" spans="2:8" ht="24" x14ac:dyDescent="0.2">
      <c r="B23" s="10" t="s">
        <v>24</v>
      </c>
      <c r="C23" s="25">
        <v>8915.1000000000022</v>
      </c>
      <c r="D23" s="25">
        <v>1266063.1399999997</v>
      </c>
      <c r="E23" s="30">
        <f t="shared" si="2"/>
        <v>1274978.2399999998</v>
      </c>
      <c r="F23" s="26">
        <v>30664.300000000003</v>
      </c>
      <c r="G23" s="26">
        <v>30664.300000000003</v>
      </c>
      <c r="H23" s="34">
        <f t="shared" si="3"/>
        <v>1244313.9399999997</v>
      </c>
    </row>
    <row r="24" spans="2:8" ht="24" x14ac:dyDescent="0.2">
      <c r="B24" s="10" t="s">
        <v>25</v>
      </c>
      <c r="C24" s="25">
        <v>2738663.4900000039</v>
      </c>
      <c r="D24" s="25">
        <v>463013.98999999929</v>
      </c>
      <c r="E24" s="30">
        <f t="shared" si="2"/>
        <v>3201677.4800000032</v>
      </c>
      <c r="F24" s="26">
        <v>733525.7699999999</v>
      </c>
      <c r="G24" s="26">
        <v>733525.7699999999</v>
      </c>
      <c r="H24" s="34">
        <f t="shared" si="3"/>
        <v>2468151.7100000032</v>
      </c>
    </row>
    <row r="25" spans="2:8" ht="23.45" customHeight="1" x14ac:dyDescent="0.2">
      <c r="B25" s="10" t="s">
        <v>26</v>
      </c>
      <c r="C25" s="25">
        <v>396422009.00999969</v>
      </c>
      <c r="D25" s="25">
        <v>277685480.24999934</v>
      </c>
      <c r="E25" s="30">
        <f t="shared" si="2"/>
        <v>674107489.25999904</v>
      </c>
      <c r="F25" s="26">
        <v>356907649.92388511</v>
      </c>
      <c r="G25" s="26">
        <v>356907649.92388511</v>
      </c>
      <c r="H25" s="34">
        <f t="shared" si="3"/>
        <v>317199839.33611393</v>
      </c>
    </row>
    <row r="26" spans="2:8" x14ac:dyDescent="0.2">
      <c r="B26" s="10" t="s">
        <v>27</v>
      </c>
      <c r="C26" s="25">
        <v>1505837.7900000003</v>
      </c>
      <c r="D26" s="25">
        <v>3406.5999999998603</v>
      </c>
      <c r="E26" s="30">
        <f t="shared" si="2"/>
        <v>1509244.3900000001</v>
      </c>
      <c r="F26" s="26">
        <v>1693908.2999999998</v>
      </c>
      <c r="G26" s="26">
        <v>1693908.2999999998</v>
      </c>
      <c r="H26" s="34">
        <f t="shared" si="3"/>
        <v>-184663.90999999968</v>
      </c>
    </row>
    <row r="27" spans="2:8" ht="24" x14ac:dyDescent="0.2">
      <c r="B27" s="10" t="s">
        <v>28</v>
      </c>
      <c r="C27" s="25">
        <v>13773555.410000011</v>
      </c>
      <c r="D27" s="25">
        <v>5559.6800000015646</v>
      </c>
      <c r="E27" s="30">
        <f t="shared" si="2"/>
        <v>13779115.090000013</v>
      </c>
      <c r="F27" s="26">
        <v>3974790.2996</v>
      </c>
      <c r="G27" s="26">
        <v>3974790.2996</v>
      </c>
      <c r="H27" s="34">
        <f t="shared" si="3"/>
        <v>9804324.7904000133</v>
      </c>
    </row>
    <row r="28" spans="2:8" ht="12" customHeight="1" x14ac:dyDescent="0.2">
      <c r="B28" s="10" t="s">
        <v>29</v>
      </c>
      <c r="C28" s="25">
        <v>0</v>
      </c>
      <c r="D28" s="25">
        <v>4743.96</v>
      </c>
      <c r="E28" s="30">
        <f t="shared" si="2"/>
        <v>4743.96</v>
      </c>
      <c r="F28" s="26"/>
      <c r="G28" s="26"/>
      <c r="H28" s="34">
        <f t="shared" si="3"/>
        <v>4743.96</v>
      </c>
    </row>
    <row r="29" spans="2:8" ht="25.9" customHeight="1" x14ac:dyDescent="0.2">
      <c r="B29" s="10" t="s">
        <v>30</v>
      </c>
      <c r="C29" s="25">
        <v>4405400.1300000008</v>
      </c>
      <c r="D29" s="25">
        <v>70078.710000001825</v>
      </c>
      <c r="E29" s="30">
        <f t="shared" si="2"/>
        <v>4475478.8400000026</v>
      </c>
      <c r="F29" s="26">
        <v>1494864.9400000004</v>
      </c>
      <c r="G29" s="26">
        <v>1494864.9400000004</v>
      </c>
      <c r="H29" s="34">
        <f t="shared" si="3"/>
        <v>2980613.9000000022</v>
      </c>
    </row>
    <row r="30" spans="2:8" s="9" customFormat="1" ht="24" x14ac:dyDescent="0.2">
      <c r="B30" s="12" t="s">
        <v>31</v>
      </c>
      <c r="C30" s="7">
        <f>SUM(C31:C39)</f>
        <v>246289609.23000002</v>
      </c>
      <c r="D30" s="7">
        <f t="shared" ref="D30:H30" si="5">SUM(D31:D39)</f>
        <v>11236753.840000011</v>
      </c>
      <c r="E30" s="29">
        <f t="shared" si="5"/>
        <v>257526363.06999999</v>
      </c>
      <c r="F30" s="7">
        <f t="shared" si="5"/>
        <v>191628883.53825727</v>
      </c>
      <c r="G30" s="7">
        <f t="shared" si="5"/>
        <v>191628883.53825727</v>
      </c>
      <c r="H30" s="29">
        <f t="shared" si="5"/>
        <v>65897479.531742737</v>
      </c>
    </row>
    <row r="31" spans="2:8" x14ac:dyDescent="0.2">
      <c r="B31" s="10" t="s">
        <v>32</v>
      </c>
      <c r="C31" s="25">
        <v>2032719.9100000008</v>
      </c>
      <c r="D31" s="25">
        <v>67246.989999999991</v>
      </c>
      <c r="E31" s="30">
        <f t="shared" si="2"/>
        <v>2099966.9000000008</v>
      </c>
      <c r="F31" s="26">
        <v>4642271.5862278948</v>
      </c>
      <c r="G31" s="26">
        <v>4642271.5862278948</v>
      </c>
      <c r="H31" s="34">
        <f t="shared" si="3"/>
        <v>-2542304.6862278939</v>
      </c>
    </row>
    <row r="32" spans="2:8" x14ac:dyDescent="0.2">
      <c r="B32" s="10" t="s">
        <v>33</v>
      </c>
      <c r="C32" s="25">
        <v>6820202.7199999969</v>
      </c>
      <c r="D32" s="25">
        <v>0</v>
      </c>
      <c r="E32" s="30">
        <f t="shared" si="2"/>
        <v>6820202.7199999969</v>
      </c>
      <c r="F32" s="26">
        <v>8503726.0019999985</v>
      </c>
      <c r="G32" s="26">
        <v>8503726.0019999985</v>
      </c>
      <c r="H32" s="34">
        <f t="shared" si="3"/>
        <v>-1683523.2820000015</v>
      </c>
    </row>
    <row r="33" spans="2:8" ht="24" x14ac:dyDescent="0.2">
      <c r="B33" s="10" t="s">
        <v>34</v>
      </c>
      <c r="C33" s="25">
        <v>170020903.33000001</v>
      </c>
      <c r="D33" s="25">
        <v>11097446.210000008</v>
      </c>
      <c r="E33" s="30">
        <f t="shared" si="2"/>
        <v>181118349.54000002</v>
      </c>
      <c r="F33" s="26">
        <v>74972632.519599989</v>
      </c>
      <c r="G33" s="26">
        <v>74972632.519599989</v>
      </c>
      <c r="H33" s="34">
        <f t="shared" si="3"/>
        <v>106145717.02040003</v>
      </c>
    </row>
    <row r="34" spans="2:8" ht="24.6" customHeight="1" x14ac:dyDescent="0.2">
      <c r="B34" s="10" t="s">
        <v>35</v>
      </c>
      <c r="C34" s="25">
        <v>1566040.4000000001</v>
      </c>
      <c r="D34" s="25">
        <v>14685.790000000037</v>
      </c>
      <c r="E34" s="30">
        <f t="shared" si="2"/>
        <v>1580726.1900000002</v>
      </c>
      <c r="F34" s="26">
        <v>1484647.9600000002</v>
      </c>
      <c r="G34" s="26">
        <v>1484647.9600000002</v>
      </c>
      <c r="H34" s="34">
        <f t="shared" si="3"/>
        <v>96078.229999999981</v>
      </c>
    </row>
    <row r="35" spans="2:8" ht="24" x14ac:dyDescent="0.2">
      <c r="B35" s="10" t="s">
        <v>36</v>
      </c>
      <c r="C35" s="25">
        <v>43831540.899999976</v>
      </c>
      <c r="D35" s="25">
        <v>57374.85000000149</v>
      </c>
      <c r="E35" s="30">
        <f t="shared" si="2"/>
        <v>43888915.749999978</v>
      </c>
      <c r="F35" s="26">
        <v>18075624.520429421</v>
      </c>
      <c r="G35" s="26">
        <v>18075624.520429421</v>
      </c>
      <c r="H35" s="34">
        <f t="shared" si="3"/>
        <v>25813291.229570556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200020</v>
      </c>
      <c r="G36" s="26">
        <v>200020</v>
      </c>
      <c r="H36" s="34">
        <f t="shared" si="3"/>
        <v>-200020</v>
      </c>
    </row>
    <row r="37" spans="2:8" x14ac:dyDescent="0.2">
      <c r="B37" s="10" t="s">
        <v>38</v>
      </c>
      <c r="C37" s="25">
        <v>2062197.6500000001</v>
      </c>
      <c r="D37" s="25">
        <v>0</v>
      </c>
      <c r="E37" s="30">
        <f t="shared" si="2"/>
        <v>2062197.6500000001</v>
      </c>
      <c r="F37" s="26">
        <v>1891086.7200000002</v>
      </c>
      <c r="G37" s="26">
        <v>1891086.7200000002</v>
      </c>
      <c r="H37" s="34">
        <f t="shared" si="3"/>
        <v>171110.92999999993</v>
      </c>
    </row>
    <row r="38" spans="2:8" x14ac:dyDescent="0.2">
      <c r="B38" s="10" t="s">
        <v>39</v>
      </c>
      <c r="C38" s="25">
        <v>379542.81</v>
      </c>
      <c r="D38" s="25">
        <v>0</v>
      </c>
      <c r="E38" s="30">
        <f t="shared" si="2"/>
        <v>379542.81</v>
      </c>
      <c r="F38" s="26">
        <v>554957.77</v>
      </c>
      <c r="G38" s="26">
        <v>554957.77</v>
      </c>
      <c r="H38" s="34">
        <f t="shared" si="3"/>
        <v>-175414.96000000002</v>
      </c>
    </row>
    <row r="39" spans="2:8" x14ac:dyDescent="0.2">
      <c r="B39" s="10" t="s">
        <v>40</v>
      </c>
      <c r="C39" s="25">
        <v>19576461.510000005</v>
      </c>
      <c r="D39" s="25">
        <v>0</v>
      </c>
      <c r="E39" s="30">
        <f t="shared" si="2"/>
        <v>19576461.510000005</v>
      </c>
      <c r="F39" s="26">
        <v>81303916.459999979</v>
      </c>
      <c r="G39" s="26">
        <v>81303916.459999979</v>
      </c>
      <c r="H39" s="34">
        <f t="shared" si="3"/>
        <v>-61727454.949999973</v>
      </c>
    </row>
    <row r="40" spans="2:8" s="9" customFormat="1" ht="25.5" customHeight="1" x14ac:dyDescent="0.2">
      <c r="B40" s="12" t="s">
        <v>41</v>
      </c>
      <c r="C40" s="7">
        <f>SUM(C41:C49)</f>
        <v>123801577.82999997</v>
      </c>
      <c r="D40" s="7">
        <f t="shared" ref="D40:H40" si="6">SUM(D41:D49)</f>
        <v>0</v>
      </c>
      <c r="E40" s="29">
        <f t="shared" si="6"/>
        <v>123801577.82999997</v>
      </c>
      <c r="F40" s="7">
        <f t="shared" si="6"/>
        <v>69485354.219999999</v>
      </c>
      <c r="G40" s="7">
        <f t="shared" si="6"/>
        <v>69485354.219999999</v>
      </c>
      <c r="H40" s="29">
        <f t="shared" si="6"/>
        <v>54316223.609999985</v>
      </c>
    </row>
    <row r="41" spans="2:8" ht="24" x14ac:dyDescent="0.2">
      <c r="B41" s="10" t="s">
        <v>42</v>
      </c>
      <c r="C41" s="25">
        <v>20048874.78999998</v>
      </c>
      <c r="D41" s="25">
        <v>0</v>
      </c>
      <c r="E41" s="30">
        <f t="shared" si="2"/>
        <v>20048874.78999998</v>
      </c>
      <c r="F41" s="26">
        <v>5862228.8300000001</v>
      </c>
      <c r="G41" s="26">
        <v>5862228.8300000001</v>
      </c>
      <c r="H41" s="34">
        <f t="shared" si="3"/>
        <v>14186645.95999998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81384345.079999998</v>
      </c>
      <c r="D44" s="25">
        <v>0</v>
      </c>
      <c r="E44" s="30">
        <f t="shared" si="2"/>
        <v>81384345.079999998</v>
      </c>
      <c r="F44" s="26">
        <v>26294610.759999998</v>
      </c>
      <c r="G44" s="26">
        <v>26294610.759999998</v>
      </c>
      <c r="H44" s="34">
        <f t="shared" si="3"/>
        <v>55089734.32</v>
      </c>
    </row>
    <row r="45" spans="2:8" x14ac:dyDescent="0.2">
      <c r="B45" s="10" t="s">
        <v>46</v>
      </c>
      <c r="C45" s="25">
        <v>22368357.959999997</v>
      </c>
      <c r="D45" s="25">
        <v>0</v>
      </c>
      <c r="E45" s="30">
        <f t="shared" si="2"/>
        <v>22368357.959999997</v>
      </c>
      <c r="F45" s="26">
        <v>37328514.629999995</v>
      </c>
      <c r="G45" s="26">
        <v>37328514.629999995</v>
      </c>
      <c r="H45" s="34">
        <f t="shared" si="3"/>
        <v>-14960156.669999998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44567189.490000002</v>
      </c>
      <c r="D50" s="7">
        <f t="shared" ref="D50:H50" si="7">SUM(D51:D59)</f>
        <v>0</v>
      </c>
      <c r="E50" s="29">
        <f t="shared" si="7"/>
        <v>44567189.490000002</v>
      </c>
      <c r="F50" s="7">
        <f t="shared" si="7"/>
        <v>34496310.340000004</v>
      </c>
      <c r="G50" s="7">
        <f t="shared" si="7"/>
        <v>34496310.340000004</v>
      </c>
      <c r="H50" s="29">
        <f t="shared" si="7"/>
        <v>10070879.149999993</v>
      </c>
    </row>
    <row r="51" spans="2:8" x14ac:dyDescent="0.2">
      <c r="B51" s="10" t="s">
        <v>52</v>
      </c>
      <c r="C51" s="25">
        <v>5631214.8299999982</v>
      </c>
      <c r="D51" s="25">
        <v>0</v>
      </c>
      <c r="E51" s="30">
        <f t="shared" si="2"/>
        <v>5631214.8299999982</v>
      </c>
      <c r="F51" s="26">
        <v>2542540.5658620694</v>
      </c>
      <c r="G51" s="26">
        <v>2542540.5658620694</v>
      </c>
      <c r="H51" s="34">
        <f t="shared" si="3"/>
        <v>3088674.2641379288</v>
      </c>
    </row>
    <row r="52" spans="2:8" x14ac:dyDescent="0.2">
      <c r="B52" s="10" t="s">
        <v>53</v>
      </c>
      <c r="C52" s="25">
        <v>29562.04</v>
      </c>
      <c r="D52" s="25">
        <v>0</v>
      </c>
      <c r="E52" s="30">
        <f t="shared" si="2"/>
        <v>29562.04</v>
      </c>
      <c r="F52" s="26"/>
      <c r="G52" s="26"/>
      <c r="H52" s="34">
        <f t="shared" si="3"/>
        <v>29562.04</v>
      </c>
    </row>
    <row r="53" spans="2:8" ht="24" x14ac:dyDescent="0.2">
      <c r="B53" s="10" t="s">
        <v>54</v>
      </c>
      <c r="C53" s="25">
        <v>32848438.800000001</v>
      </c>
      <c r="D53" s="25">
        <v>0</v>
      </c>
      <c r="E53" s="30">
        <f t="shared" si="2"/>
        <v>32848438.800000001</v>
      </c>
      <c r="F53" s="26">
        <v>28334128.344137933</v>
      </c>
      <c r="G53" s="26">
        <v>28334128.344137933</v>
      </c>
      <c r="H53" s="34">
        <f t="shared" si="3"/>
        <v>4514310.4558620676</v>
      </c>
    </row>
    <row r="54" spans="2:8" x14ac:dyDescent="0.2">
      <c r="B54" s="10" t="s">
        <v>55</v>
      </c>
      <c r="C54" s="25">
        <v>1173861.43</v>
      </c>
      <c r="D54" s="25">
        <v>0</v>
      </c>
      <c r="E54" s="30">
        <f t="shared" si="2"/>
        <v>1173861.43</v>
      </c>
      <c r="F54" s="26">
        <v>1361564</v>
      </c>
      <c r="G54" s="26">
        <v>1361564</v>
      </c>
      <c r="H54" s="34">
        <f t="shared" si="3"/>
        <v>-187702.57000000007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3915678.7599999984</v>
      </c>
      <c r="D56" s="25">
        <v>0</v>
      </c>
      <c r="E56" s="30">
        <f t="shared" si="2"/>
        <v>3915678.7599999984</v>
      </c>
      <c r="F56" s="26">
        <v>590805.9</v>
      </c>
      <c r="G56" s="26">
        <v>590805.9</v>
      </c>
      <c r="H56" s="34">
        <f t="shared" si="3"/>
        <v>3324872.8599999985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968433.63000000012</v>
      </c>
      <c r="D59" s="25">
        <v>0</v>
      </c>
      <c r="E59" s="30">
        <f t="shared" si="2"/>
        <v>968433.63000000012</v>
      </c>
      <c r="F59" s="26">
        <v>1667271.53</v>
      </c>
      <c r="G59" s="26">
        <v>1667271.53</v>
      </c>
      <c r="H59" s="34">
        <f t="shared" si="3"/>
        <v>-698837.89999999991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628249081.82999992</v>
      </c>
      <c r="D85" s="17">
        <f t="shared" ref="D85:H85" si="14">SUM(D86,D94,D104,D114,D124,D134,D138,D147,D151)</f>
        <v>288754613.32208663</v>
      </c>
      <c r="E85" s="31">
        <f t="shared" si="14"/>
        <v>917003695.15208662</v>
      </c>
      <c r="F85" s="17">
        <f t="shared" si="14"/>
        <v>729210086.51999998</v>
      </c>
      <c r="G85" s="17">
        <f t="shared" si="14"/>
        <v>729210086.51999998</v>
      </c>
      <c r="H85" s="31">
        <f t="shared" si="14"/>
        <v>187793608.63208666</v>
      </c>
      <c r="M85" s="18"/>
    </row>
    <row r="86" spans="2:13" x14ac:dyDescent="0.2">
      <c r="B86" s="19" t="s">
        <v>13</v>
      </c>
      <c r="C86" s="7">
        <f>SUM(C87:C93)</f>
        <v>567225199.02999997</v>
      </c>
      <c r="D86" s="7">
        <f t="shared" ref="D86:H86" si="15">SUM(D87:D93)</f>
        <v>47737859.619999982</v>
      </c>
      <c r="E86" s="29">
        <f t="shared" si="15"/>
        <v>614963058.64999998</v>
      </c>
      <c r="F86" s="7">
        <f t="shared" si="15"/>
        <v>487467494.54999995</v>
      </c>
      <c r="G86" s="7">
        <f t="shared" si="15"/>
        <v>487467494.54999995</v>
      </c>
      <c r="H86" s="29">
        <f t="shared" si="15"/>
        <v>127495564.09999998</v>
      </c>
    </row>
    <row r="87" spans="2:13" ht="24" x14ac:dyDescent="0.2">
      <c r="B87" s="10" t="s">
        <v>14</v>
      </c>
      <c r="C87" s="25">
        <v>231370745.88</v>
      </c>
      <c r="D87" s="25">
        <v>-18298487.830000103</v>
      </c>
      <c r="E87" s="30">
        <f>SUM(C87:D87)</f>
        <v>213072258.04999989</v>
      </c>
      <c r="F87" s="26">
        <v>252548709.98999998</v>
      </c>
      <c r="G87" s="26">
        <v>252548709.98999998</v>
      </c>
      <c r="H87" s="34">
        <f t="shared" ref="H87:H153" si="16">SUM(E87-F87)</f>
        <v>-39476451.940000087</v>
      </c>
    </row>
    <row r="88" spans="2:13" ht="24.6" customHeight="1" x14ac:dyDescent="0.2">
      <c r="B88" s="10" t="s">
        <v>15</v>
      </c>
      <c r="C88" s="25">
        <v>16963.75</v>
      </c>
      <c r="D88" s="25">
        <v>0</v>
      </c>
      <c r="E88" s="30">
        <f t="shared" ref="E88:E153" si="17">SUM(C88:D88)</f>
        <v>16963.75</v>
      </c>
      <c r="F88" s="26">
        <v>0</v>
      </c>
      <c r="G88" s="26">
        <v>0</v>
      </c>
      <c r="H88" s="34">
        <f>SUM(E88-F88)</f>
        <v>16963.75</v>
      </c>
    </row>
    <row r="89" spans="2:13" x14ac:dyDescent="0.2">
      <c r="B89" s="10" t="s">
        <v>16</v>
      </c>
      <c r="C89" s="25">
        <v>19966537.390000001</v>
      </c>
      <c r="D89" s="25">
        <v>10609335.449999996</v>
      </c>
      <c r="E89" s="30">
        <f t="shared" si="17"/>
        <v>30575872.839999996</v>
      </c>
      <c r="F89" s="26">
        <v>28727131.539999995</v>
      </c>
      <c r="G89" s="26">
        <v>28727131.539999995</v>
      </c>
      <c r="H89" s="34">
        <f t="shared" si="16"/>
        <v>1848741.3000000007</v>
      </c>
    </row>
    <row r="90" spans="2:13" x14ac:dyDescent="0.2">
      <c r="B90" s="10" t="s">
        <v>17</v>
      </c>
      <c r="C90" s="25"/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208415251.01000005</v>
      </c>
      <c r="D91" s="25">
        <v>0</v>
      </c>
      <c r="E91" s="30">
        <f t="shared" si="17"/>
        <v>208415251.01000005</v>
      </c>
      <c r="F91" s="26">
        <v>150764641.02000001</v>
      </c>
      <c r="G91" s="26">
        <v>150764641.02000001</v>
      </c>
      <c r="H91" s="34">
        <f t="shared" si="16"/>
        <v>57650609.990000039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107455700.99999994</v>
      </c>
      <c r="D93" s="25">
        <v>55427012.000000089</v>
      </c>
      <c r="E93" s="30">
        <f t="shared" si="17"/>
        <v>162882713.00000003</v>
      </c>
      <c r="F93" s="26">
        <v>55427012</v>
      </c>
      <c r="G93" s="26">
        <v>55427012</v>
      </c>
      <c r="H93" s="34">
        <f t="shared" si="16"/>
        <v>107455701.00000003</v>
      </c>
    </row>
    <row r="94" spans="2:13" ht="24" x14ac:dyDescent="0.2">
      <c r="B94" s="20" t="s">
        <v>21</v>
      </c>
      <c r="C94" s="7">
        <f>SUM(C95:C103)</f>
        <v>26867053.02</v>
      </c>
      <c r="D94" s="7">
        <f t="shared" ref="D94:H94" si="18">SUM(D95:D103)</f>
        <v>152622478.95999998</v>
      </c>
      <c r="E94" s="29">
        <f t="shared" si="18"/>
        <v>179489531.97999999</v>
      </c>
      <c r="F94" s="7">
        <f t="shared" si="18"/>
        <v>148020915.31</v>
      </c>
      <c r="G94" s="7">
        <f t="shared" si="18"/>
        <v>148020915.31</v>
      </c>
      <c r="H94" s="29">
        <f t="shared" si="18"/>
        <v>31468616.669999998</v>
      </c>
    </row>
    <row r="95" spans="2:13" ht="24" x14ac:dyDescent="0.2">
      <c r="B95" s="10" t="s">
        <v>22</v>
      </c>
      <c r="C95" s="25"/>
      <c r="D95" s="25">
        <v>3811107.4700000025</v>
      </c>
      <c r="E95" s="30">
        <f t="shared" si="17"/>
        <v>3811107.4700000025</v>
      </c>
      <c r="F95" s="26">
        <v>14174568.199999996</v>
      </c>
      <c r="G95" s="26">
        <v>14174568.199999996</v>
      </c>
      <c r="H95" s="34">
        <f t="shared" si="16"/>
        <v>-10363460.729999993</v>
      </c>
    </row>
    <row r="96" spans="2:13" x14ac:dyDescent="0.2">
      <c r="B96" s="10" t="s">
        <v>23</v>
      </c>
      <c r="C96" s="25">
        <v>7069388.8000000017</v>
      </c>
      <c r="D96" s="25">
        <v>27153844.510000002</v>
      </c>
      <c r="E96" s="30">
        <f t="shared" si="17"/>
        <v>34223233.310000002</v>
      </c>
      <c r="F96" s="26">
        <v>25694203.719999999</v>
      </c>
      <c r="G96" s="26">
        <v>25694203.719999999</v>
      </c>
      <c r="H96" s="34">
        <f t="shared" si="16"/>
        <v>8529029.5900000036</v>
      </c>
    </row>
    <row r="97" spans="2:18" ht="24" x14ac:dyDescent="0.2">
      <c r="B97" s="10" t="s">
        <v>24</v>
      </c>
      <c r="C97" s="25"/>
      <c r="D97" s="25">
        <v>0</v>
      </c>
      <c r="E97" s="30">
        <f t="shared" si="17"/>
        <v>0</v>
      </c>
      <c r="F97" s="26"/>
      <c r="G97" s="26"/>
      <c r="H97" s="34">
        <f t="shared" si="16"/>
        <v>0</v>
      </c>
    </row>
    <row r="98" spans="2:18" ht="24" x14ac:dyDescent="0.2">
      <c r="B98" s="10" t="s">
        <v>25</v>
      </c>
      <c r="C98" s="25"/>
      <c r="D98" s="25">
        <v>0</v>
      </c>
      <c r="E98" s="30">
        <f t="shared" si="17"/>
        <v>0</v>
      </c>
      <c r="F98" s="26"/>
      <c r="G98" s="26"/>
      <c r="H98" s="34">
        <f t="shared" si="16"/>
        <v>0</v>
      </c>
    </row>
    <row r="99" spans="2:18" ht="24" x14ac:dyDescent="0.2">
      <c r="B99" s="10" t="s">
        <v>26</v>
      </c>
      <c r="C99" s="25">
        <v>19797664.219999999</v>
      </c>
      <c r="D99" s="25">
        <v>118224106.84999999</v>
      </c>
      <c r="E99" s="30">
        <f t="shared" si="17"/>
        <v>138021771.06999999</v>
      </c>
      <c r="F99" s="26">
        <v>104363148.26000001</v>
      </c>
      <c r="G99" s="26">
        <v>104363148.26000001</v>
      </c>
      <c r="H99" s="34">
        <f t="shared" si="16"/>
        <v>33658622.809999987</v>
      </c>
      <c r="J99" s="21"/>
    </row>
    <row r="100" spans="2:18" x14ac:dyDescent="0.2">
      <c r="B100" s="10" t="s">
        <v>27</v>
      </c>
      <c r="C100" s="25"/>
      <c r="D100" s="25">
        <v>0</v>
      </c>
      <c r="E100" s="30">
        <f t="shared" si="17"/>
        <v>0</v>
      </c>
      <c r="F100" s="26"/>
      <c r="G100" s="26"/>
      <c r="H100" s="34">
        <f t="shared" si="16"/>
        <v>0</v>
      </c>
      <c r="R100" s="2"/>
    </row>
    <row r="101" spans="2:18" ht="24" x14ac:dyDescent="0.2">
      <c r="B101" s="10" t="s">
        <v>28</v>
      </c>
      <c r="C101" s="25"/>
      <c r="D101" s="25">
        <v>1964657.22</v>
      </c>
      <c r="E101" s="30">
        <f t="shared" si="17"/>
        <v>1964657.22</v>
      </c>
      <c r="F101" s="26">
        <v>2320232.2200000007</v>
      </c>
      <c r="G101" s="26">
        <v>2320232.2200000007</v>
      </c>
      <c r="H101" s="34">
        <f t="shared" si="16"/>
        <v>-355575.0000000007</v>
      </c>
    </row>
    <row r="102" spans="2:18" ht="12.6" customHeight="1" x14ac:dyDescent="0.2">
      <c r="B102" s="10" t="s">
        <v>29</v>
      </c>
      <c r="C102" s="25"/>
      <c r="D102" s="25">
        <v>0</v>
      </c>
      <c r="E102" s="30">
        <f t="shared" si="17"/>
        <v>0</v>
      </c>
      <c r="F102" s="26"/>
      <c r="G102" s="26"/>
      <c r="H102" s="34">
        <f t="shared" si="16"/>
        <v>0</v>
      </c>
    </row>
    <row r="103" spans="2:18" ht="24.6" customHeight="1" x14ac:dyDescent="0.2">
      <c r="B103" s="10" t="s">
        <v>30</v>
      </c>
      <c r="C103" s="25"/>
      <c r="D103" s="25">
        <v>1468762.9100000001</v>
      </c>
      <c r="E103" s="30">
        <f t="shared" si="17"/>
        <v>1468762.9100000001</v>
      </c>
      <c r="F103" s="26">
        <v>1468762.91</v>
      </c>
      <c r="G103" s="26">
        <v>1468762.91</v>
      </c>
      <c r="H103" s="34">
        <f t="shared" si="16"/>
        <v>2.3283064365386963E-10</v>
      </c>
    </row>
    <row r="104" spans="2:18" ht="24" x14ac:dyDescent="0.2">
      <c r="B104" s="20" t="s">
        <v>31</v>
      </c>
      <c r="C104" s="7">
        <f>SUM(C105:C113)</f>
        <v>34156829.779999994</v>
      </c>
      <c r="D104" s="7">
        <f t="shared" ref="D104:H104" si="19">SUM(D105:D113)</f>
        <v>50871019.195420027</v>
      </c>
      <c r="E104" s="29">
        <f t="shared" si="19"/>
        <v>85027848.975420028</v>
      </c>
      <c r="F104" s="7">
        <f t="shared" si="19"/>
        <v>87198008.590000004</v>
      </c>
      <c r="G104" s="7">
        <f t="shared" si="19"/>
        <v>87198008.590000004</v>
      </c>
      <c r="H104" s="29">
        <f t="shared" si="19"/>
        <v>-2170159.6145799831</v>
      </c>
    </row>
    <row r="105" spans="2:18" x14ac:dyDescent="0.2">
      <c r="B105" s="10" t="s">
        <v>32</v>
      </c>
      <c r="C105" s="25">
        <v>33741748.699999996</v>
      </c>
      <c r="D105" s="25">
        <v>0</v>
      </c>
      <c r="E105" s="30">
        <f t="shared" si="17"/>
        <v>33741748.699999996</v>
      </c>
      <c r="F105" s="26">
        <v>36152049.060000002</v>
      </c>
      <c r="G105" s="26">
        <v>36152049.060000002</v>
      </c>
      <c r="H105" s="34">
        <f t="shared" si="16"/>
        <v>-2410300.3600000069</v>
      </c>
    </row>
    <row r="106" spans="2:18" x14ac:dyDescent="0.2">
      <c r="B106" s="10" t="s">
        <v>33</v>
      </c>
      <c r="C106" s="25"/>
      <c r="D106" s="25">
        <v>75000</v>
      </c>
      <c r="E106" s="30">
        <f t="shared" si="17"/>
        <v>75000</v>
      </c>
      <c r="F106" s="26">
        <v>990161.32</v>
      </c>
      <c r="G106" s="26">
        <v>990161.32</v>
      </c>
      <c r="H106" s="34">
        <f t="shared" si="16"/>
        <v>-915161.32</v>
      </c>
    </row>
    <row r="107" spans="2:18" ht="24" x14ac:dyDescent="0.2">
      <c r="B107" s="10" t="s">
        <v>34</v>
      </c>
      <c r="C107" s="25"/>
      <c r="D107" s="25">
        <v>11873588.170400001</v>
      </c>
      <c r="E107" s="30">
        <f t="shared" si="17"/>
        <v>11873588.170400001</v>
      </c>
      <c r="F107" s="26">
        <v>15373458.460000001</v>
      </c>
      <c r="G107" s="26">
        <v>15373458.460000001</v>
      </c>
      <c r="H107" s="34">
        <f t="shared" si="16"/>
        <v>-3499870.2895999998</v>
      </c>
    </row>
    <row r="108" spans="2:18" ht="24" x14ac:dyDescent="0.2">
      <c r="B108" s="10" t="s">
        <v>35</v>
      </c>
      <c r="C108" s="25"/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415081.07999999996</v>
      </c>
      <c r="D109" s="25">
        <v>38922431.025020026</v>
      </c>
      <c r="E109" s="30">
        <f t="shared" si="17"/>
        <v>39337512.105020024</v>
      </c>
      <c r="F109" s="26">
        <v>34682339.75</v>
      </c>
      <c r="G109" s="26">
        <v>34682339.75</v>
      </c>
      <c r="H109" s="34">
        <f t="shared" si="16"/>
        <v>4655172.3550200239</v>
      </c>
    </row>
    <row r="110" spans="2:18" ht="24" x14ac:dyDescent="0.2">
      <c r="B110" s="10" t="s">
        <v>37</v>
      </c>
      <c r="C110" s="25"/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/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/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/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37523255.546666652</v>
      </c>
      <c r="E124" s="29">
        <f t="shared" si="21"/>
        <v>37523255.546666652</v>
      </c>
      <c r="F124" s="7">
        <f t="shared" si="21"/>
        <v>6523668.0700000003</v>
      </c>
      <c r="G124" s="7">
        <f t="shared" si="21"/>
        <v>6523668.0700000003</v>
      </c>
      <c r="H124" s="29">
        <f t="shared" si="21"/>
        <v>30999587.476666648</v>
      </c>
    </row>
    <row r="125" spans="2:8" x14ac:dyDescent="0.2">
      <c r="B125" s="10" t="s">
        <v>52</v>
      </c>
      <c r="C125" s="25">
        <v>0</v>
      </c>
      <c r="D125" s="25">
        <v>3539817.9666666663</v>
      </c>
      <c r="E125" s="30">
        <f t="shared" si="17"/>
        <v>3539817.9666666663</v>
      </c>
      <c r="F125" s="26">
        <v>1035392.6400000001</v>
      </c>
      <c r="G125" s="26">
        <v>1035392.6400000001</v>
      </c>
      <c r="H125" s="34">
        <f t="shared" si="16"/>
        <v>2504425.3266666662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/>
      <c r="G126" s="26"/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20528317.009999987</v>
      </c>
      <c r="E127" s="30">
        <f t="shared" si="17"/>
        <v>20528317.009999987</v>
      </c>
      <c r="F127" s="26">
        <v>3780446.96</v>
      </c>
      <c r="G127" s="26">
        <v>3780446.96</v>
      </c>
      <c r="H127" s="34">
        <f t="shared" si="16"/>
        <v>16747870.049999986</v>
      </c>
    </row>
    <row r="128" spans="2:8" x14ac:dyDescent="0.2">
      <c r="B128" s="10" t="s">
        <v>55</v>
      </c>
      <c r="C128" s="25">
        <v>0</v>
      </c>
      <c r="D128" s="25">
        <v>4046925.7</v>
      </c>
      <c r="E128" s="30">
        <f t="shared" si="17"/>
        <v>4046925.7</v>
      </c>
      <c r="F128" s="26"/>
      <c r="G128" s="26"/>
      <c r="H128" s="34">
        <f t="shared" si="16"/>
        <v>4046925.7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9408194.8699999992</v>
      </c>
      <c r="E130" s="30">
        <f t="shared" si="17"/>
        <v>9408194.8699999992</v>
      </c>
      <c r="F130" s="26">
        <v>1707828.4700000002</v>
      </c>
      <c r="G130" s="26">
        <v>1707828.4700000002</v>
      </c>
      <c r="H130" s="34">
        <f t="shared" si="16"/>
        <v>7700366.3999999985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2982170437.1599989</v>
      </c>
      <c r="D160" s="24">
        <f t="shared" ref="D160:G160" si="28">SUM(D10,D85)</f>
        <v>835966565.59208608</v>
      </c>
      <c r="E160" s="32">
        <f>SUM(E10,E85)</f>
        <v>3818137002.7520852</v>
      </c>
      <c r="F160" s="24">
        <f t="shared" si="28"/>
        <v>2901528404.1828227</v>
      </c>
      <c r="G160" s="24">
        <f t="shared" si="28"/>
        <v>2901528404.1828227</v>
      </c>
      <c r="H160" s="32">
        <f>SUM(H10,H85)</f>
        <v>916608598.5692625</v>
      </c>
    </row>
    <row r="161" spans="2:8" s="35" customFormat="1" x14ac:dyDescent="0.2"/>
    <row r="162" spans="2:8" s="35" customFormat="1" x14ac:dyDescent="0.2"/>
    <row r="163" spans="2:8" s="35" customFormat="1" ht="15" x14ac:dyDescent="0.25">
      <c r="B163" s="55"/>
      <c r="C163" s="56"/>
      <c r="H163" s="55"/>
    </row>
    <row r="164" spans="2:8" s="35" customFormat="1" ht="15" x14ac:dyDescent="0.2">
      <c r="B164" s="57" t="s">
        <v>90</v>
      </c>
      <c r="C164" s="58"/>
      <c r="H164" s="57" t="s">
        <v>91</v>
      </c>
    </row>
    <row r="165" spans="2:8" s="35" customFormat="1" ht="15" x14ac:dyDescent="0.2">
      <c r="B165" s="57" t="s">
        <v>92</v>
      </c>
      <c r="C165" s="58"/>
      <c r="H165" s="57" t="s">
        <v>93</v>
      </c>
    </row>
    <row r="166" spans="2:8" s="35" customFormat="1" ht="15" x14ac:dyDescent="0.2">
      <c r="B166" s="57" t="s">
        <v>94</v>
      </c>
      <c r="C166" s="58"/>
      <c r="H166" s="57" t="s">
        <v>94</v>
      </c>
    </row>
    <row r="167" spans="2:8" s="35" customFormat="1" x14ac:dyDescent="0.2"/>
    <row r="168" spans="2:8" s="35" customFormat="1" x14ac:dyDescent="0.2"/>
    <row r="169" spans="2:8" s="35" customFormat="1" x14ac:dyDescent="0.2"/>
    <row r="170" spans="2:8" s="35" customFormat="1" x14ac:dyDescent="0.2"/>
    <row r="171" spans="2:8" s="35" customFormat="1" x14ac:dyDescent="0.2"/>
    <row r="172" spans="2:8" s="35" customFormat="1" x14ac:dyDescent="0.2"/>
    <row r="173" spans="2:8" s="35" customFormat="1" x14ac:dyDescent="0.2"/>
    <row r="174" spans="2:8" s="35" customFormat="1" x14ac:dyDescent="0.2"/>
    <row r="175" spans="2:8" s="35" customFormat="1" x14ac:dyDescent="0.2"/>
    <row r="176" spans="2:8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Ericka Gutierrez Sepulveda</cp:lastModifiedBy>
  <dcterms:created xsi:type="dcterms:W3CDTF">2020-01-08T21:14:59Z</dcterms:created>
  <dcterms:modified xsi:type="dcterms:W3CDTF">2022-02-03T20:34:03Z</dcterms:modified>
</cp:coreProperties>
</file>